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osos\CFD\2023 Campaign\Reports\Actuals Report\"/>
    </mc:Choice>
  </mc:AlternateContent>
  <xr:revisionPtr revIDLastSave="0" documentId="13_ncr:1_{AC8BB948-F0BF-4606-8C09-1C574D9746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sults" sheetId="1" r:id="rId1"/>
    <sheet name="SQL" sheetId="2" r:id="rId2"/>
  </sheets>
  <definedNames>
    <definedName name="_xlnm._FilterDatabase" localSheetId="0" hidden="1">Results!$A$1:$G$130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39" i="1"/>
  <c r="E130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20" i="1"/>
  <c r="D121" i="1"/>
  <c r="D122" i="1"/>
  <c r="D123" i="1"/>
  <c r="D124" i="1"/>
  <c r="D125" i="1"/>
  <c r="D126" i="1"/>
  <c r="D127" i="1"/>
  <c r="D128" i="1"/>
  <c r="D12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D31" i="1"/>
  <c r="D33" i="1"/>
  <c r="D34" i="1"/>
  <c r="D35" i="1"/>
  <c r="D36" i="1"/>
  <c r="D37" i="1"/>
  <c r="D38" i="1"/>
  <c r="D2" i="1"/>
</calcChain>
</file>

<file path=xl/sharedStrings.xml><?xml version="1.0" encoding="utf-8"?>
<sst xmlns="http://schemas.openxmlformats.org/spreadsheetml/2006/main" count="135" uniqueCount="135">
  <si>
    <t>Administrative Hearings, Office of</t>
  </si>
  <si>
    <t>Administrative Office of the Courts</t>
  </si>
  <si>
    <t>Agriculture, Department of</t>
  </si>
  <si>
    <t>Archeology and Historic Preservation, Department of</t>
  </si>
  <si>
    <t>Attorney General, Office of the</t>
  </si>
  <si>
    <t>Bates Technical College</t>
  </si>
  <si>
    <t>Bellevue College</t>
  </si>
  <si>
    <t>Bellingham Technical College</t>
  </si>
  <si>
    <t>Big Bend Community College</t>
  </si>
  <si>
    <t>Blind, Department of Services for the</t>
  </si>
  <si>
    <t>Board of Industrial Insurance Appeals</t>
  </si>
  <si>
    <t>Board of Pilotage Commissioners</t>
  </si>
  <si>
    <t>Board of Tax Appeals</t>
  </si>
  <si>
    <t>Cascadia College</t>
  </si>
  <si>
    <t>Caseload Forecast Council</t>
  </si>
  <si>
    <t xml:space="preserve">Center for Childhood Deafness </t>
  </si>
  <si>
    <t>Central Washington University</t>
  </si>
  <si>
    <t>Centralia College</t>
  </si>
  <si>
    <t>Children, Youth and Families, Department of</t>
  </si>
  <si>
    <t>Civil Legal Aid, Office of</t>
  </si>
  <si>
    <t>Clark College</t>
  </si>
  <si>
    <t>Clover Park Technical College</t>
  </si>
  <si>
    <t>Columbia Basin College</t>
  </si>
  <si>
    <t>Combined Fund Drive - Fundraisers</t>
  </si>
  <si>
    <t>Commission On Judicial Conduct</t>
  </si>
  <si>
    <t>Corrections, Department of</t>
  </si>
  <si>
    <t>Court of Appeals</t>
  </si>
  <si>
    <t xml:space="preserve">Department of Commerce        </t>
  </si>
  <si>
    <t>Department of Fish and Wildlife</t>
  </si>
  <si>
    <t xml:space="preserve">Department of Social and Health Services </t>
  </si>
  <si>
    <t>DRS System Retirees</t>
  </si>
  <si>
    <t>Eastern Washington State Historical Society</t>
  </si>
  <si>
    <t>Eastern Washington University</t>
  </si>
  <si>
    <t>Ecology, Department of</t>
  </si>
  <si>
    <t>Economic And Revenue Forecast Council</t>
  </si>
  <si>
    <t>Edmonds Community College</t>
  </si>
  <si>
    <t>Employment Security Department</t>
  </si>
  <si>
    <t xml:space="preserve">Enterprise Services, Department of </t>
  </si>
  <si>
    <t>Environmental Hearings Office</t>
  </si>
  <si>
    <t>Everett Community College</t>
  </si>
  <si>
    <t>Financial Institutions, Department of</t>
  </si>
  <si>
    <t>Financial Management, Office of</t>
  </si>
  <si>
    <t>Freight Mobility Strategic Investment Board</t>
  </si>
  <si>
    <t>Governor, Office of the</t>
  </si>
  <si>
    <t>Grays Harbor College</t>
  </si>
  <si>
    <t>Green River College</t>
  </si>
  <si>
    <t>Health Care Authority</t>
  </si>
  <si>
    <t>Health, Department of</t>
  </si>
  <si>
    <t>Highline College</t>
  </si>
  <si>
    <t>House of Representatives</t>
  </si>
  <si>
    <t>Human Rights Commission</t>
  </si>
  <si>
    <t>Insurance Commissioner, Office of the</t>
  </si>
  <si>
    <t>Joint Legislative Audit And Review Committee</t>
  </si>
  <si>
    <t>Joint Legislative Systems Committee</t>
  </si>
  <si>
    <t>Labor and Industries, Department of</t>
  </si>
  <si>
    <t>Lake Washington Institute of Technology</t>
  </si>
  <si>
    <t>Law Enforcement Officers' and Fire Fighters' Plan 2 Retirement Board</t>
  </si>
  <si>
    <t>Legislative Evaluation And Accountability Program</t>
  </si>
  <si>
    <t>Legislative Support Services, Office of</t>
  </si>
  <si>
    <t>Licensing, Department of</t>
  </si>
  <si>
    <t>Lieutenant Governor, Office of the</t>
  </si>
  <si>
    <t>Liquor and Cannabis Board</t>
  </si>
  <si>
    <t>Lower Columbia College</t>
  </si>
  <si>
    <t>Military Department</t>
  </si>
  <si>
    <t>Minority and Women's Business, Office of</t>
  </si>
  <si>
    <t>Natural Resources, Department of</t>
  </si>
  <si>
    <t>Olympic College</t>
  </si>
  <si>
    <t>Peninsula College</t>
  </si>
  <si>
    <t>Pierce College</t>
  </si>
  <si>
    <t>Public Defense, Office of</t>
  </si>
  <si>
    <t>Public Disclosure Commission</t>
  </si>
  <si>
    <t>Public Employment Relations Commission</t>
  </si>
  <si>
    <t>Puget Sound Partnership</t>
  </si>
  <si>
    <t>Recreation and Conservation Office</t>
  </si>
  <si>
    <t>Renton Technical College</t>
  </si>
  <si>
    <t>Retirement Systems, Department of</t>
  </si>
  <si>
    <t>Revenue, Department of</t>
  </si>
  <si>
    <t>Seattle Colleges</t>
  </si>
  <si>
    <t>Secretary of State, Office of the</t>
  </si>
  <si>
    <t>Senate</t>
  </si>
  <si>
    <t>Shoreline Community College</t>
  </si>
  <si>
    <t>Skagit Valley College</t>
  </si>
  <si>
    <t>Snohomish County PUD</t>
  </si>
  <si>
    <t>South Puget Sound Community College</t>
  </si>
  <si>
    <t>Spokane Community College</t>
  </si>
  <si>
    <t>State Actuary, Office of the</t>
  </si>
  <si>
    <t>State Auditor, Office of the</t>
  </si>
  <si>
    <t>State Board For Community And Technical Colleges</t>
  </si>
  <si>
    <t>State Board of Accountancy</t>
  </si>
  <si>
    <t>State Conservation Commission</t>
  </si>
  <si>
    <t>State Investment Board</t>
  </si>
  <si>
    <t>State Law Library</t>
  </si>
  <si>
    <t>State Parks And Recreation Commission</t>
  </si>
  <si>
    <t>State School For The Blind</t>
  </si>
  <si>
    <t>State Treasurer, Office of the</t>
  </si>
  <si>
    <t>Statute Law Committee</t>
  </si>
  <si>
    <t>Superintendent of Public Instruction</t>
  </si>
  <si>
    <t>Supreme Court</t>
  </si>
  <si>
    <t>Tacoma Community College</t>
  </si>
  <si>
    <t>The Evergreen State College</t>
  </si>
  <si>
    <t>Transportation Commission</t>
  </si>
  <si>
    <t>Transportation Improvement Board</t>
  </si>
  <si>
    <t>Transportation, Department of</t>
  </si>
  <si>
    <t>University of Washington</t>
  </si>
  <si>
    <t>Utilities and Transportation Commission</t>
  </si>
  <si>
    <t>Veterans Affairs, Department of</t>
  </si>
  <si>
    <t>Walla Walla Community College</t>
  </si>
  <si>
    <t>Washington Horse Racing Commission</t>
  </si>
  <si>
    <t>Washington Pollution Liability Insurance Program</t>
  </si>
  <si>
    <t>Washington State Arts Commission</t>
  </si>
  <si>
    <t>Washington State Criminal Justice Training Commission</t>
  </si>
  <si>
    <t>Washington State Gambling Commission</t>
  </si>
  <si>
    <t>Washington State Historical Society</t>
  </si>
  <si>
    <t>Washington State Housing Finance Commission</t>
  </si>
  <si>
    <t>Washington State Patrol</t>
  </si>
  <si>
    <t>Washington State School Director's Association</t>
  </si>
  <si>
    <t>Washington State University</t>
  </si>
  <si>
    <t>Washington Student Achievement Council</t>
  </si>
  <si>
    <t>Washington Traffic Safety Commission</t>
  </si>
  <si>
    <t>Washington's Lottery</t>
  </si>
  <si>
    <t>WaTech (Washington Technology Solutions)</t>
  </si>
  <si>
    <t>Wenatchee Valley College</t>
  </si>
  <si>
    <t>Western Washington University</t>
  </si>
  <si>
    <t>Whatcom Community College</t>
  </si>
  <si>
    <t>Work Force Training and Education Coordinating Board</t>
  </si>
  <si>
    <t>Yakima Valley College</t>
  </si>
  <si>
    <t>Agency/Org</t>
  </si>
  <si>
    <t xml:space="preserve">USE DonationsManagement
GO
--Add FTE and Donor counts
SELECT 
 --AD.DonorID
 TM.TeamMember AS [Agency/Org]
 --,AD.Amount AS [ACTUAL AMOUNT]
 --,AD.AdjustedAmount AS [ADJUSTED AMOUNT]
 --,SUM(AD.Amount) AS [ACTUAL AMOUNT]
 ,COUNT(DISTINCT AD.DonorID) AS [Donor Count]
 ,SUM(AD.AdjustedAmount) AS [Donation Total]
 --,PS.PayrollDate
 --,RS.ReconciliationStatusDescription
 --,'---'
 --,AD.*
FROM
 ActualDonation AD
 INNER JOIN PayrollSchedule PS ON PS.PayrollSystemID = AD.PayrollSystemID AND PS.PayrollScheduleID = AD.PayrollScheduleID
 INNER JOIN DonorTeamMember DTM ON DTM.DonorID = AD.DonorID AND DTM.DonorTeamMemberID = AD.DonorTeamMemberID
 INNER JOIN TeamMember TM ON TM.TeamMemberID = DTM.TeamMemberID
 INNER JOIN ReconciliationStatus RS ON RS.ReconciliationStatusID = AD.ReconciliationStatusID
WHERE
 PS.PayrollDate BETWEEN '2021-01-20' AND '2021-10-11'
 AND AD.IsReconciled = 1
GROUP BY
 TM.TeamMember
 --,RS.ReconciliationStatusDescription
ORDER BY
 TM.TeamMember
--SELECT * FROM ReconciliationStatus
</t>
  </si>
  <si>
    <t>%</t>
  </si>
  <si>
    <t>TotalEmployees</t>
  </si>
  <si>
    <t>Donation Total</t>
  </si>
  <si>
    <t>Total</t>
  </si>
  <si>
    <t>Donor #</t>
  </si>
  <si>
    <t>Energy Facility Site Evaluation Council</t>
  </si>
  <si>
    <t>Office of Independent Investigations (OII)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</si>
</sst>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left"/>
    </xf>
    <xf numFmtId="44" fontId="2" fillId="2" borderId="1" xfId="1" applyFont="1" applyFill="1" applyBorder="1" applyAlignment="1">
      <alignment horizontal="left"/>
    </xf>
    <xf numFmtId="0" fontId="0" fillId="0" borderId="0" xfId="0" applyAlignment="1">
      <alignment horizontal="left"/>
    </xf>
    <xf numFmtId="44" fontId="0" fillId="0" borderId="0" xfId="1" applyFont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2" applyNumberFormat="1" applyFont="1" applyAlignment="1">
      <alignment horizontal="left"/>
    </xf>
    <xf numFmtId="0" fontId="0" fillId="3" borderId="0" xfId="0" applyFill="1" applyAlignment="1">
      <alignment horizontal="center"/>
    </xf>
    <xf numFmtId="10" fontId="2" fillId="2" borderId="1" xfId="2" applyNumberFormat="1" applyFont="1" applyFill="1" applyBorder="1" applyAlignment="1">
      <alignment horizontal="center"/>
    </xf>
    <xf numFmtId="44" fontId="0" fillId="0" borderId="0" xfId="0" applyNumberFormat="1"/>
    <xf numFmtId="44" fontId="0" fillId="0" borderId="0" xfId="1" applyFont="1"/>
    <xf numFmtId="3" fontId="0" fillId="0" borderId="0" xfId="0" applyNumberFormat="1" applyAlignment="1">
      <alignment horizontal="center"/>
    </xf>
    <xf numFmtId="10" fontId="0" fillId="2" borderId="0" xfId="2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10" fontId="0" fillId="0" borderId="0" xfId="2" applyNumberFormat="1" applyFont="1" applyFill="1" applyAlignment="1">
      <alignment horizontal="left"/>
    </xf>
    <xf numFmtId="0" fontId="2" fillId="0" borderId="1" xfId="0" applyFont="1" applyBorder="1" applyAlignment="1">
      <alignment horizontal="left"/>
    </xf>
    <xf numFmtId="0" fontId="4" fillId="0" borderId="0" xfId="0" applyFont="1"/>
  </cellXfs>
  <cellStyles count="4">
    <cellStyle name="Currency" xfId="1" builtinId="4"/>
    <cellStyle name="Normal" xfId="0" builtinId="0"/>
    <cellStyle name="Normal 2" xfId="3" xr:uid="{DF3E1C92-CD29-42E1-95E3-B20DB8F116DC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"/>
  <sheetViews>
    <sheetView tabSelected="1" topLeftCell="A111" workbookViewId="0">
      <selection activeCell="E130" sqref="E130"/>
    </sheetView>
  </sheetViews>
  <sheetFormatPr defaultRowHeight="15"/>
  <cols>
    <col min="1" max="1" width="57.42578125" style="3" customWidth="1"/>
    <col min="2" max="2" width="18.42578125" style="7" customWidth="1"/>
    <col min="3" max="3" width="10.85546875" style="3" customWidth="1"/>
    <col min="4" max="4" width="10.7109375" style="8" customWidth="1"/>
    <col min="5" max="5" width="18.7109375" style="4" customWidth="1"/>
    <col min="6" max="6" width="13.5703125" bestFit="1" customWidth="1"/>
    <col min="7" max="7" width="11.140625" bestFit="1" customWidth="1"/>
  </cols>
  <sheetData>
    <row r="1" spans="1:7" ht="18.75">
      <c r="A1" s="17" t="s">
        <v>126</v>
      </c>
      <c r="B1" s="6" t="s">
        <v>129</v>
      </c>
      <c r="C1" s="1" t="s">
        <v>132</v>
      </c>
      <c r="D1" s="10" t="s">
        <v>128</v>
      </c>
      <c r="E1" s="2" t="s">
        <v>130</v>
      </c>
    </row>
    <row r="2" spans="1:7">
      <c r="A2" t="s">
        <v>0</v>
      </c>
      <c r="B2" s="7">
        <v>231</v>
      </c>
      <c r="C2">
        <v>73</v>
      </c>
      <c r="D2" s="8">
        <f t="shared" ref="D2:D24" si="0">C2/B2</f>
        <v>0.31601731601731603</v>
      </c>
      <c r="E2" s="12">
        <v>9402.5</v>
      </c>
      <c r="F2" s="4"/>
      <c r="G2" s="11"/>
    </row>
    <row r="3" spans="1:7">
      <c r="A3" t="s">
        <v>1</v>
      </c>
      <c r="B3" s="7">
        <v>351</v>
      </c>
      <c r="C3">
        <v>49</v>
      </c>
      <c r="D3" s="8">
        <f t="shared" si="0"/>
        <v>0.1396011396011396</v>
      </c>
      <c r="E3" s="12">
        <v>9823.09</v>
      </c>
      <c r="F3" s="4"/>
      <c r="G3" s="11"/>
    </row>
    <row r="4" spans="1:7">
      <c r="A4" t="s">
        <v>2</v>
      </c>
      <c r="B4" s="7">
        <v>937</v>
      </c>
      <c r="C4">
        <v>69</v>
      </c>
      <c r="D4" s="8">
        <f t="shared" si="0"/>
        <v>7.3639274279615793E-2</v>
      </c>
      <c r="E4" s="12">
        <v>10473</v>
      </c>
      <c r="F4" s="4"/>
      <c r="G4" s="11"/>
    </row>
    <row r="5" spans="1:7">
      <c r="A5" t="s">
        <v>3</v>
      </c>
      <c r="B5" s="7">
        <v>24</v>
      </c>
      <c r="C5">
        <v>2</v>
      </c>
      <c r="D5" s="8">
        <f t="shared" si="0"/>
        <v>8.3333333333333329E-2</v>
      </c>
      <c r="E5" s="12">
        <v>287.5</v>
      </c>
      <c r="F5" s="4"/>
      <c r="G5" s="11"/>
    </row>
    <row r="6" spans="1:7">
      <c r="A6" t="s">
        <v>4</v>
      </c>
      <c r="B6" s="7">
        <v>1717</v>
      </c>
      <c r="C6">
        <v>210</v>
      </c>
      <c r="D6" s="8">
        <f t="shared" si="0"/>
        <v>0.12230634828188701</v>
      </c>
      <c r="E6" s="12">
        <v>82041.990000000005</v>
      </c>
      <c r="F6" s="4"/>
      <c r="G6" s="11"/>
    </row>
    <row r="7" spans="1:7">
      <c r="A7" t="s">
        <v>5</v>
      </c>
      <c r="B7" s="7">
        <v>257</v>
      </c>
      <c r="C7">
        <v>10</v>
      </c>
      <c r="D7" s="8">
        <f t="shared" si="0"/>
        <v>3.8910505836575876E-2</v>
      </c>
      <c r="E7" s="12">
        <v>1765</v>
      </c>
      <c r="F7" s="4"/>
      <c r="G7" s="11"/>
    </row>
    <row r="8" spans="1:7">
      <c r="A8" t="s">
        <v>6</v>
      </c>
      <c r="B8" s="7">
        <v>1017</v>
      </c>
      <c r="C8">
        <v>5</v>
      </c>
      <c r="D8" s="8">
        <f t="shared" si="0"/>
        <v>4.9164208456243851E-3</v>
      </c>
      <c r="E8" s="12">
        <v>646.25</v>
      </c>
      <c r="F8" s="4"/>
      <c r="G8" s="11"/>
    </row>
    <row r="9" spans="1:7">
      <c r="A9" t="s">
        <v>7</v>
      </c>
      <c r="B9" s="7">
        <v>297</v>
      </c>
      <c r="C9">
        <v>71</v>
      </c>
      <c r="D9" s="8">
        <f t="shared" si="0"/>
        <v>0.23905723905723905</v>
      </c>
      <c r="E9" s="12">
        <v>18032</v>
      </c>
      <c r="F9" s="4"/>
      <c r="G9" s="11"/>
    </row>
    <row r="10" spans="1:7">
      <c r="A10" t="s">
        <v>8</v>
      </c>
      <c r="B10" s="7">
        <v>243</v>
      </c>
      <c r="C10">
        <v>9</v>
      </c>
      <c r="D10" s="8">
        <f t="shared" si="0"/>
        <v>3.7037037037037035E-2</v>
      </c>
      <c r="E10" s="12">
        <v>1067</v>
      </c>
      <c r="F10" s="4"/>
      <c r="G10" s="11"/>
    </row>
    <row r="11" spans="1:7">
      <c r="A11" t="s">
        <v>9</v>
      </c>
      <c r="B11" s="7">
        <v>88</v>
      </c>
      <c r="C11">
        <v>8</v>
      </c>
      <c r="D11" s="8">
        <f t="shared" si="0"/>
        <v>9.0909090909090912E-2</v>
      </c>
      <c r="E11" s="12">
        <v>3248.26</v>
      </c>
      <c r="F11" s="4"/>
      <c r="G11" s="11"/>
    </row>
    <row r="12" spans="1:7">
      <c r="A12" t="s">
        <v>10</v>
      </c>
      <c r="B12" s="7">
        <v>141</v>
      </c>
      <c r="C12">
        <v>24</v>
      </c>
      <c r="D12" s="8">
        <f t="shared" si="0"/>
        <v>0.1702127659574468</v>
      </c>
      <c r="E12" s="12">
        <v>7057</v>
      </c>
      <c r="F12" s="4"/>
      <c r="G12" s="11"/>
    </row>
    <row r="13" spans="1:7">
      <c r="A13" t="s">
        <v>11</v>
      </c>
      <c r="B13" s="7">
        <v>4</v>
      </c>
      <c r="C13">
        <v>1</v>
      </c>
      <c r="D13" s="8">
        <f t="shared" si="0"/>
        <v>0.25</v>
      </c>
      <c r="E13" s="12">
        <v>230</v>
      </c>
      <c r="F13" s="4"/>
      <c r="G13" s="11"/>
    </row>
    <row r="14" spans="1:7">
      <c r="A14" t="s">
        <v>12</v>
      </c>
      <c r="B14" s="7">
        <v>15</v>
      </c>
      <c r="C14">
        <v>5</v>
      </c>
      <c r="D14" s="8">
        <f t="shared" si="0"/>
        <v>0.33333333333333331</v>
      </c>
      <c r="E14" s="12">
        <v>1299.5</v>
      </c>
      <c r="F14" s="4"/>
      <c r="G14" s="11"/>
    </row>
    <row r="15" spans="1:7">
      <c r="A15" t="s">
        <v>13</v>
      </c>
      <c r="B15" s="7">
        <v>184</v>
      </c>
      <c r="C15">
        <v>4</v>
      </c>
      <c r="D15" s="8">
        <f t="shared" si="0"/>
        <v>2.1739130434782608E-2</v>
      </c>
      <c r="E15" s="12">
        <v>1890</v>
      </c>
      <c r="F15" s="4"/>
      <c r="G15" s="11"/>
    </row>
    <row r="16" spans="1:7">
      <c r="A16" t="s">
        <v>14</v>
      </c>
      <c r="B16" s="7">
        <v>11</v>
      </c>
      <c r="C16">
        <v>2</v>
      </c>
      <c r="D16" s="8">
        <f t="shared" si="0"/>
        <v>0.18181818181818182</v>
      </c>
      <c r="E16" s="12">
        <v>395</v>
      </c>
      <c r="F16" s="4"/>
      <c r="G16" s="11"/>
    </row>
    <row r="17" spans="1:7">
      <c r="A17" t="s">
        <v>15</v>
      </c>
      <c r="B17" s="7">
        <v>183</v>
      </c>
      <c r="C17">
        <v>5</v>
      </c>
      <c r="D17" s="8">
        <f t="shared" si="0"/>
        <v>2.7322404371584699E-2</v>
      </c>
      <c r="E17" s="12">
        <v>529</v>
      </c>
      <c r="F17" s="4"/>
      <c r="G17" s="11"/>
    </row>
    <row r="18" spans="1:7">
      <c r="A18" t="s">
        <v>16</v>
      </c>
      <c r="B18" s="7">
        <v>1471</v>
      </c>
      <c r="C18">
        <v>52</v>
      </c>
      <c r="D18" s="8">
        <f t="shared" si="0"/>
        <v>3.5350101971447993E-2</v>
      </c>
      <c r="E18" s="12">
        <v>8757.25</v>
      </c>
      <c r="F18" s="4"/>
      <c r="G18" s="11"/>
    </row>
    <row r="19" spans="1:7">
      <c r="A19" t="s">
        <v>17</v>
      </c>
      <c r="B19" s="7">
        <v>301</v>
      </c>
      <c r="C19">
        <v>36</v>
      </c>
      <c r="D19" s="8">
        <f t="shared" si="0"/>
        <v>0.11960132890365449</v>
      </c>
      <c r="E19" s="12">
        <v>6822.5</v>
      </c>
      <c r="F19" s="4"/>
      <c r="G19" s="11"/>
    </row>
    <row r="20" spans="1:7">
      <c r="A20" t="s">
        <v>18</v>
      </c>
      <c r="B20" s="7">
        <v>4958</v>
      </c>
      <c r="C20">
        <v>242</v>
      </c>
      <c r="D20" s="8">
        <f t="shared" si="0"/>
        <v>4.8810004033884628E-2</v>
      </c>
      <c r="E20" s="12">
        <v>48478.239999999998</v>
      </c>
      <c r="F20" s="4"/>
      <c r="G20" s="11"/>
    </row>
    <row r="21" spans="1:7">
      <c r="A21" t="s">
        <v>19</v>
      </c>
      <c r="B21" s="7">
        <v>12</v>
      </c>
      <c r="C21">
        <v>2</v>
      </c>
      <c r="D21" s="8">
        <f t="shared" si="0"/>
        <v>0.16666666666666666</v>
      </c>
      <c r="E21" s="12">
        <v>230</v>
      </c>
      <c r="F21" s="4"/>
      <c r="G21" s="11"/>
    </row>
    <row r="22" spans="1:7">
      <c r="A22" t="s">
        <v>20</v>
      </c>
      <c r="B22" s="7">
        <v>723</v>
      </c>
      <c r="C22">
        <v>25</v>
      </c>
      <c r="D22" s="8">
        <f t="shared" si="0"/>
        <v>3.4578146611341634E-2</v>
      </c>
      <c r="E22" s="12">
        <v>4287</v>
      </c>
      <c r="F22" s="4"/>
      <c r="G22" s="11"/>
    </row>
    <row r="23" spans="1:7">
      <c r="A23" t="s">
        <v>21</v>
      </c>
      <c r="B23" s="7">
        <v>337</v>
      </c>
      <c r="C23">
        <v>3</v>
      </c>
      <c r="D23" s="8">
        <f t="shared" si="0"/>
        <v>8.9020771513353119E-3</v>
      </c>
      <c r="E23" s="12">
        <v>736</v>
      </c>
      <c r="F23" s="4"/>
      <c r="G23" s="11"/>
    </row>
    <row r="24" spans="1:7">
      <c r="A24" t="s">
        <v>22</v>
      </c>
      <c r="B24" s="7">
        <v>531</v>
      </c>
      <c r="C24">
        <v>10</v>
      </c>
      <c r="D24" s="8">
        <f t="shared" si="0"/>
        <v>1.8832391713747645E-2</v>
      </c>
      <c r="E24" s="12">
        <v>3645.5</v>
      </c>
      <c r="F24" s="4"/>
      <c r="G24" s="11"/>
    </row>
    <row r="25" spans="1:7">
      <c r="A25" t="s">
        <v>23</v>
      </c>
      <c r="B25" s="9"/>
      <c r="C25">
        <v>1</v>
      </c>
      <c r="D25" s="14"/>
      <c r="E25" s="12">
        <v>50298.86</v>
      </c>
      <c r="F25" s="4"/>
      <c r="G25" s="11"/>
    </row>
    <row r="26" spans="1:7">
      <c r="A26" t="s">
        <v>24</v>
      </c>
      <c r="B26" s="7">
        <v>7</v>
      </c>
      <c r="C26">
        <v>3</v>
      </c>
      <c r="D26" s="8">
        <f t="shared" ref="D26:D31" si="1">C26/B26</f>
        <v>0.42857142857142855</v>
      </c>
      <c r="E26" s="12">
        <v>920</v>
      </c>
      <c r="F26" s="4"/>
      <c r="G26" s="11"/>
    </row>
    <row r="27" spans="1:7">
      <c r="A27" t="s">
        <v>25</v>
      </c>
      <c r="B27" s="7">
        <v>8404</v>
      </c>
      <c r="C27">
        <v>670</v>
      </c>
      <c r="D27" s="8">
        <f t="shared" si="1"/>
        <v>7.9723940980485478E-2</v>
      </c>
      <c r="E27" s="12">
        <v>150931.31</v>
      </c>
      <c r="F27" s="4"/>
      <c r="G27" s="11"/>
    </row>
    <row r="28" spans="1:7">
      <c r="A28" t="s">
        <v>26</v>
      </c>
      <c r="B28" s="7">
        <v>125</v>
      </c>
      <c r="C28">
        <v>6</v>
      </c>
      <c r="D28" s="8">
        <f t="shared" si="1"/>
        <v>4.8000000000000001E-2</v>
      </c>
      <c r="E28" s="12">
        <v>2044.75</v>
      </c>
      <c r="F28" s="4"/>
      <c r="G28" s="11"/>
    </row>
    <row r="29" spans="1:7">
      <c r="A29" t="s">
        <v>27</v>
      </c>
      <c r="B29" s="7">
        <v>584</v>
      </c>
      <c r="C29">
        <v>69</v>
      </c>
      <c r="D29" s="8">
        <f t="shared" si="1"/>
        <v>0.11815068493150685</v>
      </c>
      <c r="E29" s="12">
        <v>13810.5</v>
      </c>
      <c r="F29" s="4"/>
      <c r="G29" s="11"/>
    </row>
    <row r="30" spans="1:7">
      <c r="A30" t="s">
        <v>28</v>
      </c>
      <c r="B30" s="7">
        <v>2214</v>
      </c>
      <c r="C30">
        <v>177</v>
      </c>
      <c r="D30" s="8">
        <f t="shared" si="1"/>
        <v>7.9945799457994585E-2</v>
      </c>
      <c r="E30" s="12">
        <v>33977.230000000003</v>
      </c>
      <c r="F30" s="4"/>
      <c r="G30" s="11"/>
    </row>
    <row r="31" spans="1:7">
      <c r="A31" t="s">
        <v>29</v>
      </c>
      <c r="B31" s="13">
        <v>16388</v>
      </c>
      <c r="C31">
        <v>1846</v>
      </c>
      <c r="D31" s="8">
        <f t="shared" si="1"/>
        <v>0.11264339760800586</v>
      </c>
      <c r="E31" s="12">
        <v>412075.93</v>
      </c>
      <c r="F31" s="4"/>
      <c r="G31" s="11"/>
    </row>
    <row r="32" spans="1:7">
      <c r="A32" t="s">
        <v>30</v>
      </c>
      <c r="B32" s="9"/>
      <c r="C32">
        <v>1352</v>
      </c>
      <c r="E32" s="12">
        <v>393303.2</v>
      </c>
      <c r="F32" s="4"/>
      <c r="G32" s="11"/>
    </row>
    <row r="33" spans="1:7">
      <c r="A33" t="s">
        <v>31</v>
      </c>
      <c r="B33" s="7">
        <v>45</v>
      </c>
      <c r="C33">
        <v>8</v>
      </c>
      <c r="D33" s="8">
        <f t="shared" ref="D33:D64" si="2">C33/B33</f>
        <v>0.17777777777777778</v>
      </c>
      <c r="E33" s="12">
        <v>1957</v>
      </c>
      <c r="F33" s="4"/>
      <c r="G33" s="11"/>
    </row>
    <row r="34" spans="1:7">
      <c r="A34" t="s">
        <v>32</v>
      </c>
      <c r="B34" s="7">
        <v>192</v>
      </c>
      <c r="C34">
        <v>37</v>
      </c>
      <c r="D34" s="8">
        <f t="shared" si="2"/>
        <v>0.19270833333333334</v>
      </c>
      <c r="E34" s="12">
        <v>5889</v>
      </c>
      <c r="F34" s="4"/>
      <c r="G34" s="11"/>
    </row>
    <row r="35" spans="1:7">
      <c r="A35" t="s">
        <v>33</v>
      </c>
      <c r="B35" s="7">
        <v>1869</v>
      </c>
      <c r="C35">
        <v>541</v>
      </c>
      <c r="D35" s="8">
        <f t="shared" si="2"/>
        <v>0.28945960406634563</v>
      </c>
      <c r="E35" s="12">
        <v>126713.5</v>
      </c>
      <c r="F35" s="4"/>
      <c r="G35" s="11"/>
    </row>
    <row r="36" spans="1:7">
      <c r="A36" t="s">
        <v>34</v>
      </c>
      <c r="B36" s="7">
        <v>6</v>
      </c>
      <c r="C36">
        <v>3</v>
      </c>
      <c r="D36" s="8">
        <f t="shared" si="2"/>
        <v>0.5</v>
      </c>
      <c r="E36" s="12">
        <v>1382.5</v>
      </c>
      <c r="F36" s="4"/>
      <c r="G36" s="11"/>
    </row>
    <row r="37" spans="1:7">
      <c r="A37" t="s">
        <v>35</v>
      </c>
      <c r="B37" s="7">
        <v>747</v>
      </c>
      <c r="C37">
        <v>6</v>
      </c>
      <c r="D37" s="8">
        <f t="shared" si="2"/>
        <v>8.0321285140562242E-3</v>
      </c>
      <c r="E37" s="12">
        <v>858</v>
      </c>
      <c r="F37" s="4"/>
      <c r="G37" s="11"/>
    </row>
    <row r="38" spans="1:7">
      <c r="A38" t="s">
        <v>36</v>
      </c>
      <c r="B38" s="7">
        <v>2157</v>
      </c>
      <c r="C38">
        <v>259</v>
      </c>
      <c r="D38" s="8">
        <f t="shared" si="2"/>
        <v>0.12007417709782105</v>
      </c>
      <c r="E38" s="12">
        <v>39753.160000000003</v>
      </c>
      <c r="F38" s="4"/>
      <c r="G38" s="11"/>
    </row>
    <row r="39" spans="1:7">
      <c r="A39" t="s">
        <v>133</v>
      </c>
      <c r="B39" s="15">
        <v>18</v>
      </c>
      <c r="C39">
        <v>2</v>
      </c>
      <c r="D39" s="14">
        <f t="shared" si="2"/>
        <v>0.1111111111111111</v>
      </c>
      <c r="E39" s="12">
        <v>108.5</v>
      </c>
      <c r="F39" s="4"/>
      <c r="G39" s="11"/>
    </row>
    <row r="40" spans="1:7">
      <c r="A40" t="s">
        <v>37</v>
      </c>
      <c r="B40" s="7">
        <v>838</v>
      </c>
      <c r="C40">
        <v>69</v>
      </c>
      <c r="D40" s="8">
        <f t="shared" si="2"/>
        <v>8.2338902147971363E-2</v>
      </c>
      <c r="E40" s="12">
        <v>15155.5</v>
      </c>
      <c r="F40" s="4"/>
      <c r="G40" s="11"/>
    </row>
    <row r="41" spans="1:7">
      <c r="A41" t="s">
        <v>38</v>
      </c>
      <c r="B41" s="7">
        <v>18</v>
      </c>
      <c r="C41">
        <v>1</v>
      </c>
      <c r="D41" s="8">
        <f t="shared" si="2"/>
        <v>5.5555555555555552E-2</v>
      </c>
      <c r="E41" s="12">
        <v>115</v>
      </c>
      <c r="F41" s="4"/>
      <c r="G41" s="11"/>
    </row>
    <row r="42" spans="1:7">
      <c r="A42" t="s">
        <v>39</v>
      </c>
      <c r="B42" s="7">
        <v>764</v>
      </c>
      <c r="C42">
        <v>27</v>
      </c>
      <c r="D42" s="8">
        <f t="shared" si="2"/>
        <v>3.5340314136125657E-2</v>
      </c>
      <c r="E42" s="12">
        <v>2388.4499999999998</v>
      </c>
      <c r="F42" s="4"/>
      <c r="G42" s="11"/>
    </row>
    <row r="43" spans="1:7">
      <c r="A43" t="s">
        <v>40</v>
      </c>
      <c r="B43" s="7">
        <v>212</v>
      </c>
      <c r="C43">
        <v>30</v>
      </c>
      <c r="D43" s="8">
        <f t="shared" si="2"/>
        <v>0.14150943396226415</v>
      </c>
      <c r="E43" s="12">
        <v>8801.25</v>
      </c>
      <c r="F43" s="4"/>
      <c r="G43" s="11"/>
    </row>
    <row r="44" spans="1:7">
      <c r="A44" t="s">
        <v>41</v>
      </c>
      <c r="B44" s="7">
        <v>555</v>
      </c>
      <c r="C44">
        <v>167</v>
      </c>
      <c r="D44" s="8">
        <f t="shared" si="2"/>
        <v>0.30090090090090088</v>
      </c>
      <c r="E44" s="12">
        <v>40910.75</v>
      </c>
      <c r="F44" s="4"/>
      <c r="G44" s="11"/>
    </row>
    <row r="45" spans="1:7">
      <c r="A45" t="s">
        <v>42</v>
      </c>
      <c r="B45" s="7">
        <v>1</v>
      </c>
      <c r="C45">
        <v>1</v>
      </c>
      <c r="D45" s="8">
        <f t="shared" si="2"/>
        <v>1</v>
      </c>
      <c r="E45" s="12">
        <v>287.5</v>
      </c>
      <c r="F45" s="4"/>
      <c r="G45" s="11"/>
    </row>
    <row r="46" spans="1:7">
      <c r="A46" t="s">
        <v>43</v>
      </c>
      <c r="B46" s="7">
        <v>92</v>
      </c>
      <c r="C46">
        <v>19</v>
      </c>
      <c r="D46" s="8">
        <f t="shared" si="2"/>
        <v>0.20652173913043478</v>
      </c>
      <c r="E46" s="12">
        <v>5850.5</v>
      </c>
      <c r="F46" s="4"/>
      <c r="G46" s="11"/>
    </row>
    <row r="47" spans="1:7">
      <c r="A47" t="s">
        <v>44</v>
      </c>
      <c r="B47" s="7">
        <v>227</v>
      </c>
      <c r="C47">
        <v>2</v>
      </c>
      <c r="D47" s="8">
        <f t="shared" si="2"/>
        <v>8.8105726872246704E-3</v>
      </c>
      <c r="E47" s="12">
        <v>345</v>
      </c>
      <c r="F47" s="4"/>
      <c r="G47" s="11"/>
    </row>
    <row r="48" spans="1:7">
      <c r="A48" t="s">
        <v>45</v>
      </c>
      <c r="B48" s="7">
        <v>710</v>
      </c>
      <c r="C48">
        <v>7</v>
      </c>
      <c r="D48" s="8">
        <f t="shared" si="2"/>
        <v>9.8591549295774655E-3</v>
      </c>
      <c r="E48" s="12">
        <v>2041</v>
      </c>
      <c r="F48" s="4"/>
      <c r="G48" s="11"/>
    </row>
    <row r="49" spans="1:7">
      <c r="A49" t="s">
        <v>46</v>
      </c>
      <c r="B49" s="7">
        <v>1636</v>
      </c>
      <c r="C49">
        <v>177</v>
      </c>
      <c r="D49" s="8">
        <f t="shared" si="2"/>
        <v>0.10819070904645477</v>
      </c>
      <c r="E49" s="12">
        <v>45004.72</v>
      </c>
      <c r="F49" s="4"/>
      <c r="G49" s="11"/>
    </row>
    <row r="50" spans="1:7">
      <c r="A50" t="s">
        <v>47</v>
      </c>
      <c r="B50" s="7">
        <v>3100</v>
      </c>
      <c r="C50">
        <v>276</v>
      </c>
      <c r="D50" s="8">
        <f t="shared" si="2"/>
        <v>8.9032258064516132E-2</v>
      </c>
      <c r="E50" s="12">
        <v>76769.75</v>
      </c>
      <c r="F50" s="4"/>
      <c r="G50" s="11"/>
    </row>
    <row r="51" spans="1:7">
      <c r="A51" t="s">
        <v>48</v>
      </c>
      <c r="B51" s="7">
        <v>769</v>
      </c>
      <c r="C51">
        <v>6</v>
      </c>
      <c r="D51" s="8">
        <f t="shared" si="2"/>
        <v>7.8023407022106634E-3</v>
      </c>
      <c r="E51" s="12">
        <v>869</v>
      </c>
      <c r="F51" s="4"/>
      <c r="G51" s="11"/>
    </row>
    <row r="52" spans="1:7">
      <c r="A52" t="s">
        <v>49</v>
      </c>
      <c r="B52" s="7">
        <v>378</v>
      </c>
      <c r="C52">
        <v>35</v>
      </c>
      <c r="D52" s="8">
        <f t="shared" si="2"/>
        <v>9.2592592592592587E-2</v>
      </c>
      <c r="E52" s="12">
        <v>17639</v>
      </c>
      <c r="F52" s="4"/>
      <c r="G52" s="11"/>
    </row>
    <row r="53" spans="1:7">
      <c r="A53" t="s">
        <v>50</v>
      </c>
      <c r="B53" s="7">
        <v>32</v>
      </c>
      <c r="C53">
        <v>2</v>
      </c>
      <c r="D53" s="8">
        <f t="shared" si="2"/>
        <v>6.25E-2</v>
      </c>
      <c r="E53" s="12">
        <v>485</v>
      </c>
      <c r="F53" s="4"/>
      <c r="G53" s="11"/>
    </row>
    <row r="54" spans="1:7">
      <c r="A54" t="s">
        <v>51</v>
      </c>
      <c r="B54" s="7">
        <v>250</v>
      </c>
      <c r="C54">
        <v>87</v>
      </c>
      <c r="D54" s="8">
        <f t="shared" si="2"/>
        <v>0.34799999999999998</v>
      </c>
      <c r="E54" s="12">
        <v>24218.93</v>
      </c>
      <c r="F54" s="4"/>
      <c r="G54" s="11"/>
    </row>
    <row r="55" spans="1:7">
      <c r="A55" t="s">
        <v>52</v>
      </c>
      <c r="B55" s="7">
        <v>29</v>
      </c>
      <c r="C55">
        <v>3</v>
      </c>
      <c r="D55" s="8">
        <f t="shared" si="2"/>
        <v>0.10344827586206896</v>
      </c>
      <c r="E55" s="12">
        <v>430.5</v>
      </c>
      <c r="F55" s="4"/>
      <c r="G55" s="11"/>
    </row>
    <row r="56" spans="1:7">
      <c r="A56" t="s">
        <v>53</v>
      </c>
      <c r="B56" s="7">
        <v>61</v>
      </c>
      <c r="C56">
        <v>3</v>
      </c>
      <c r="D56" s="8">
        <f t="shared" si="2"/>
        <v>4.9180327868852458E-2</v>
      </c>
      <c r="E56" s="12">
        <v>1320</v>
      </c>
      <c r="F56" s="4"/>
      <c r="G56" s="11"/>
    </row>
    <row r="57" spans="1:7">
      <c r="A57" t="s">
        <v>54</v>
      </c>
      <c r="B57" s="7">
        <v>3167</v>
      </c>
      <c r="C57">
        <v>592</v>
      </c>
      <c r="D57" s="8">
        <f t="shared" si="2"/>
        <v>0.18692769182191349</v>
      </c>
      <c r="E57" s="12">
        <v>117173.51</v>
      </c>
      <c r="F57" s="4"/>
      <c r="G57" s="11"/>
    </row>
    <row r="58" spans="1:7">
      <c r="A58" t="s">
        <v>55</v>
      </c>
      <c r="B58" s="7">
        <v>244</v>
      </c>
      <c r="C58">
        <v>5</v>
      </c>
      <c r="D58" s="8">
        <f t="shared" si="2"/>
        <v>2.0491803278688523E-2</v>
      </c>
      <c r="E58" s="12">
        <v>540.5</v>
      </c>
      <c r="F58" s="4"/>
      <c r="G58" s="11"/>
    </row>
    <row r="59" spans="1:7">
      <c r="A59" t="s">
        <v>56</v>
      </c>
      <c r="B59" s="7">
        <v>8</v>
      </c>
      <c r="C59">
        <v>7</v>
      </c>
      <c r="D59" s="8">
        <f t="shared" si="2"/>
        <v>0.875</v>
      </c>
      <c r="E59" s="12">
        <v>3514</v>
      </c>
      <c r="F59" s="4"/>
      <c r="G59" s="11"/>
    </row>
    <row r="60" spans="1:7">
      <c r="A60" s="18" t="s">
        <v>57</v>
      </c>
      <c r="B60" s="7">
        <v>11</v>
      </c>
      <c r="C60">
        <v>2</v>
      </c>
      <c r="D60" s="8">
        <f t="shared" si="2"/>
        <v>0.18181818181818182</v>
      </c>
      <c r="E60" s="12">
        <v>575</v>
      </c>
      <c r="F60" s="4"/>
      <c r="G60" s="11"/>
    </row>
    <row r="61" spans="1:7">
      <c r="A61" s="18" t="s">
        <v>58</v>
      </c>
      <c r="B61" s="7">
        <v>39</v>
      </c>
      <c r="C61">
        <v>4</v>
      </c>
      <c r="D61" s="8">
        <f t="shared" si="2"/>
        <v>0.10256410256410256</v>
      </c>
      <c r="E61" s="12">
        <v>1462</v>
      </c>
      <c r="F61" s="4"/>
      <c r="G61" s="11"/>
    </row>
    <row r="62" spans="1:7">
      <c r="A62" t="s">
        <v>59</v>
      </c>
      <c r="B62" s="7">
        <v>1413</v>
      </c>
      <c r="C62">
        <v>207</v>
      </c>
      <c r="D62" s="8">
        <f t="shared" si="2"/>
        <v>0.1464968152866242</v>
      </c>
      <c r="E62" s="12">
        <v>24403.9</v>
      </c>
      <c r="F62" s="4"/>
      <c r="G62" s="11"/>
    </row>
    <row r="63" spans="1:7">
      <c r="A63" t="s">
        <v>60</v>
      </c>
      <c r="B63" s="7">
        <v>7</v>
      </c>
      <c r="C63">
        <v>3</v>
      </c>
      <c r="D63" s="8">
        <f t="shared" si="2"/>
        <v>0.42857142857142855</v>
      </c>
      <c r="E63" s="12">
        <v>152.5</v>
      </c>
      <c r="F63" s="4"/>
      <c r="G63" s="11"/>
    </row>
    <row r="64" spans="1:7">
      <c r="A64" t="s">
        <v>61</v>
      </c>
      <c r="B64" s="7">
        <v>349</v>
      </c>
      <c r="C64">
        <v>57</v>
      </c>
      <c r="D64" s="8">
        <f t="shared" si="2"/>
        <v>0.16332378223495703</v>
      </c>
      <c r="E64" s="12">
        <v>14783.08</v>
      </c>
      <c r="F64" s="4"/>
      <c r="G64" s="11"/>
    </row>
    <row r="65" spans="1:7">
      <c r="A65" t="s">
        <v>62</v>
      </c>
      <c r="B65" s="7">
        <v>408</v>
      </c>
      <c r="C65">
        <v>1</v>
      </c>
      <c r="D65" s="8">
        <f t="shared" ref="D65:D85" si="3">C65/B65</f>
        <v>2.4509803921568627E-3</v>
      </c>
      <c r="E65" s="12">
        <v>10</v>
      </c>
      <c r="F65" s="4"/>
      <c r="G65" s="11"/>
    </row>
    <row r="66" spans="1:7">
      <c r="A66" t="s">
        <v>63</v>
      </c>
      <c r="B66" s="7">
        <v>393</v>
      </c>
      <c r="C66">
        <v>20</v>
      </c>
      <c r="D66" s="8">
        <f t="shared" si="3"/>
        <v>5.0890585241730277E-2</v>
      </c>
      <c r="E66" s="12">
        <v>4863</v>
      </c>
      <c r="F66" s="4"/>
      <c r="G66" s="11"/>
    </row>
    <row r="67" spans="1:7">
      <c r="A67" t="s">
        <v>64</v>
      </c>
      <c r="B67" s="7">
        <v>37</v>
      </c>
      <c r="C67">
        <v>21</v>
      </c>
      <c r="D67" s="8">
        <f t="shared" si="3"/>
        <v>0.56756756756756754</v>
      </c>
      <c r="E67" s="12">
        <v>1555.5</v>
      </c>
      <c r="F67" s="4"/>
      <c r="G67" s="11"/>
    </row>
    <row r="68" spans="1:7">
      <c r="A68" t="s">
        <v>65</v>
      </c>
      <c r="B68" s="7">
        <v>2296</v>
      </c>
      <c r="C68">
        <v>448</v>
      </c>
      <c r="D68" s="8">
        <f t="shared" si="3"/>
        <v>0.1951219512195122</v>
      </c>
      <c r="E68" s="12">
        <v>75413.100000000006</v>
      </c>
      <c r="F68" s="4"/>
      <c r="G68" s="11"/>
    </row>
    <row r="69" spans="1:7">
      <c r="A69" s="18" t="s">
        <v>134</v>
      </c>
      <c r="B69" s="7">
        <v>25</v>
      </c>
      <c r="C69">
        <v>1</v>
      </c>
      <c r="D69" s="16">
        <f t="shared" si="3"/>
        <v>0.04</v>
      </c>
      <c r="E69" s="12">
        <v>10</v>
      </c>
      <c r="F69" s="4"/>
      <c r="G69" s="11"/>
    </row>
    <row r="70" spans="1:7">
      <c r="A70" t="s">
        <v>66</v>
      </c>
      <c r="B70" s="7">
        <v>479</v>
      </c>
      <c r="C70">
        <v>5</v>
      </c>
      <c r="D70" s="8">
        <f t="shared" si="3"/>
        <v>1.0438413361169102E-2</v>
      </c>
      <c r="E70" s="12">
        <v>840</v>
      </c>
      <c r="F70" s="4"/>
      <c r="G70" s="11"/>
    </row>
    <row r="71" spans="1:7">
      <c r="A71" t="s">
        <v>67</v>
      </c>
      <c r="B71" s="7">
        <v>220</v>
      </c>
      <c r="C71">
        <v>1</v>
      </c>
      <c r="D71" s="8">
        <f t="shared" si="3"/>
        <v>4.5454545454545452E-3</v>
      </c>
      <c r="E71" s="12">
        <v>0</v>
      </c>
      <c r="F71" s="4"/>
      <c r="G71" s="11"/>
    </row>
    <row r="72" spans="1:7">
      <c r="A72" t="s">
        <v>68</v>
      </c>
      <c r="B72" s="7">
        <v>748</v>
      </c>
      <c r="C72">
        <v>14</v>
      </c>
      <c r="D72" s="8">
        <f t="shared" si="3"/>
        <v>1.871657754010695E-2</v>
      </c>
      <c r="E72" s="12">
        <v>2562.5</v>
      </c>
      <c r="F72" s="4"/>
      <c r="G72" s="11"/>
    </row>
    <row r="73" spans="1:7">
      <c r="A73" t="s">
        <v>69</v>
      </c>
      <c r="B73" s="7">
        <v>41</v>
      </c>
      <c r="C73">
        <v>6</v>
      </c>
      <c r="D73" s="8">
        <f t="shared" si="3"/>
        <v>0.14634146341463414</v>
      </c>
      <c r="E73" s="12">
        <v>2175</v>
      </c>
      <c r="F73" s="4"/>
      <c r="G73" s="11"/>
    </row>
    <row r="74" spans="1:7">
      <c r="A74" t="s">
        <v>70</v>
      </c>
      <c r="B74" s="7">
        <v>34</v>
      </c>
      <c r="C74">
        <v>8</v>
      </c>
      <c r="D74" s="8">
        <f t="shared" si="3"/>
        <v>0.23529411764705882</v>
      </c>
      <c r="E74" s="12">
        <v>1605.5</v>
      </c>
      <c r="F74" s="4"/>
      <c r="G74" s="11"/>
    </row>
    <row r="75" spans="1:7">
      <c r="A75" t="s">
        <v>71</v>
      </c>
      <c r="B75" s="7">
        <v>32</v>
      </c>
      <c r="C75">
        <v>5</v>
      </c>
      <c r="D75" s="8">
        <f t="shared" si="3"/>
        <v>0.15625</v>
      </c>
      <c r="E75" s="12">
        <v>1597.5</v>
      </c>
      <c r="F75" s="4"/>
      <c r="G75" s="11"/>
    </row>
    <row r="76" spans="1:7">
      <c r="A76" t="s">
        <v>72</v>
      </c>
      <c r="B76" s="7">
        <v>57</v>
      </c>
      <c r="C76">
        <v>31</v>
      </c>
      <c r="D76" s="8">
        <f t="shared" si="3"/>
        <v>0.54385964912280704</v>
      </c>
      <c r="E76" s="12">
        <v>4841</v>
      </c>
      <c r="F76" s="4"/>
      <c r="G76" s="11"/>
    </row>
    <row r="77" spans="1:7">
      <c r="A77" t="s">
        <v>73</v>
      </c>
      <c r="B77" s="7">
        <v>82</v>
      </c>
      <c r="C77">
        <v>19</v>
      </c>
      <c r="D77" s="8">
        <f t="shared" si="3"/>
        <v>0.23170731707317074</v>
      </c>
      <c r="E77" s="12">
        <v>6823.64</v>
      </c>
      <c r="F77" s="4"/>
      <c r="G77" s="11"/>
    </row>
    <row r="78" spans="1:7">
      <c r="A78" t="s">
        <v>74</v>
      </c>
      <c r="B78" s="7">
        <v>313</v>
      </c>
      <c r="C78">
        <v>3</v>
      </c>
      <c r="D78" s="8">
        <f t="shared" si="3"/>
        <v>9.5846645367412137E-3</v>
      </c>
      <c r="E78" s="12">
        <v>675</v>
      </c>
      <c r="F78" s="4"/>
      <c r="G78" s="11"/>
    </row>
    <row r="79" spans="1:7">
      <c r="A79" t="s">
        <v>75</v>
      </c>
      <c r="B79" s="7">
        <v>285</v>
      </c>
      <c r="C79">
        <v>100</v>
      </c>
      <c r="D79" s="8">
        <f t="shared" si="3"/>
        <v>0.35087719298245612</v>
      </c>
      <c r="E79" s="12">
        <v>47808.44</v>
      </c>
      <c r="F79" s="4"/>
      <c r="G79" s="11"/>
    </row>
    <row r="80" spans="1:7">
      <c r="A80" t="s">
        <v>76</v>
      </c>
      <c r="B80" s="7">
        <v>1317</v>
      </c>
      <c r="C80">
        <v>398</v>
      </c>
      <c r="D80" s="8">
        <f t="shared" si="3"/>
        <v>0.30220197418375094</v>
      </c>
      <c r="E80" s="12">
        <v>57174.15</v>
      </c>
      <c r="F80" s="4"/>
      <c r="G80" s="11"/>
    </row>
    <row r="81" spans="1:7">
      <c r="A81" t="s">
        <v>77</v>
      </c>
      <c r="B81" s="7">
        <v>1370</v>
      </c>
      <c r="C81">
        <v>60</v>
      </c>
      <c r="D81" s="8">
        <f t="shared" si="3"/>
        <v>4.3795620437956206E-2</v>
      </c>
      <c r="E81" s="12">
        <v>11950</v>
      </c>
      <c r="F81" s="4"/>
      <c r="G81" s="11"/>
    </row>
    <row r="82" spans="1:7">
      <c r="A82" t="s">
        <v>78</v>
      </c>
      <c r="B82" s="7">
        <v>299</v>
      </c>
      <c r="C82">
        <v>135</v>
      </c>
      <c r="D82" s="8">
        <f t="shared" si="3"/>
        <v>0.451505016722408</v>
      </c>
      <c r="E82" s="12">
        <v>25595.25</v>
      </c>
      <c r="F82" s="4"/>
      <c r="G82" s="11"/>
    </row>
    <row r="83" spans="1:7">
      <c r="A83" t="s">
        <v>79</v>
      </c>
      <c r="B83" s="7">
        <v>246</v>
      </c>
      <c r="C83">
        <v>39</v>
      </c>
      <c r="D83" s="8">
        <f t="shared" si="3"/>
        <v>0.15853658536585366</v>
      </c>
      <c r="E83" s="12">
        <v>16112.7</v>
      </c>
      <c r="F83" s="4"/>
      <c r="G83" s="11"/>
    </row>
    <row r="84" spans="1:7">
      <c r="A84" t="s">
        <v>80</v>
      </c>
      <c r="B84" s="7">
        <v>469</v>
      </c>
      <c r="C84">
        <v>17</v>
      </c>
      <c r="D84" s="8">
        <f t="shared" si="3"/>
        <v>3.6247334754797439E-2</v>
      </c>
      <c r="E84" s="12">
        <v>2243</v>
      </c>
      <c r="F84" s="4"/>
      <c r="G84" s="11"/>
    </row>
    <row r="85" spans="1:7">
      <c r="A85" t="s">
        <v>81</v>
      </c>
      <c r="B85" s="7">
        <v>528</v>
      </c>
      <c r="C85">
        <v>2</v>
      </c>
      <c r="D85" s="8">
        <f t="shared" si="3"/>
        <v>3.787878787878788E-3</v>
      </c>
      <c r="E85" s="12">
        <v>220</v>
      </c>
      <c r="F85" s="4"/>
      <c r="G85" s="11"/>
    </row>
    <row r="86" spans="1:7">
      <c r="A86" t="s">
        <v>82</v>
      </c>
      <c r="B86" s="9"/>
      <c r="C86">
        <v>132</v>
      </c>
      <c r="D86" s="14"/>
      <c r="E86" s="12">
        <v>50854.5</v>
      </c>
      <c r="F86" s="4"/>
      <c r="G86" s="11"/>
    </row>
    <row r="87" spans="1:7">
      <c r="A87" t="s">
        <v>83</v>
      </c>
      <c r="B87" s="7">
        <v>421</v>
      </c>
      <c r="C87">
        <v>33</v>
      </c>
      <c r="D87" s="8">
        <f t="shared" ref="D87:D118" si="4">C87/B87</f>
        <v>7.8384798099762468E-2</v>
      </c>
      <c r="E87" s="12">
        <v>8788</v>
      </c>
      <c r="F87" s="4"/>
      <c r="G87" s="11"/>
    </row>
    <row r="88" spans="1:7">
      <c r="A88" t="s">
        <v>84</v>
      </c>
      <c r="B88" s="7">
        <v>1442</v>
      </c>
      <c r="C88">
        <v>51</v>
      </c>
      <c r="D88" s="8">
        <f t="shared" si="4"/>
        <v>3.5367545076282939E-2</v>
      </c>
      <c r="E88" s="12">
        <v>2944.24</v>
      </c>
      <c r="F88" s="4"/>
      <c r="G88" s="11"/>
    </row>
    <row r="89" spans="1:7">
      <c r="A89" t="s">
        <v>85</v>
      </c>
      <c r="B89" s="7">
        <v>19</v>
      </c>
      <c r="C89">
        <v>2</v>
      </c>
      <c r="D89" s="8">
        <f t="shared" si="4"/>
        <v>0.10526315789473684</v>
      </c>
      <c r="E89" s="12">
        <v>862.5</v>
      </c>
      <c r="F89" s="4"/>
      <c r="G89" s="11"/>
    </row>
    <row r="90" spans="1:7">
      <c r="A90" t="s">
        <v>86</v>
      </c>
      <c r="B90" s="7">
        <v>467</v>
      </c>
      <c r="C90">
        <v>20</v>
      </c>
      <c r="D90" s="8">
        <f t="shared" si="4"/>
        <v>4.2826552462526764E-2</v>
      </c>
      <c r="E90" s="12">
        <v>7146</v>
      </c>
      <c r="F90" s="4"/>
      <c r="G90" s="11"/>
    </row>
    <row r="91" spans="1:7">
      <c r="A91" s="18" t="s">
        <v>87</v>
      </c>
      <c r="B91" s="7">
        <v>233</v>
      </c>
      <c r="C91">
        <v>21</v>
      </c>
      <c r="D91" s="8">
        <f t="shared" si="4"/>
        <v>9.012875536480687E-2</v>
      </c>
      <c r="E91" s="12">
        <v>2903</v>
      </c>
      <c r="F91" s="4"/>
      <c r="G91" s="11"/>
    </row>
    <row r="92" spans="1:7">
      <c r="A92" s="18" t="s">
        <v>88</v>
      </c>
      <c r="B92" s="7">
        <v>10</v>
      </c>
      <c r="C92">
        <v>5</v>
      </c>
      <c r="D92" s="8">
        <f t="shared" si="4"/>
        <v>0.5</v>
      </c>
      <c r="E92" s="12">
        <v>668</v>
      </c>
      <c r="F92" s="4"/>
      <c r="G92" s="11"/>
    </row>
    <row r="93" spans="1:7">
      <c r="A93" s="18" t="s">
        <v>89</v>
      </c>
      <c r="B93" s="7">
        <v>30</v>
      </c>
      <c r="C93">
        <v>5</v>
      </c>
      <c r="D93" s="8">
        <f t="shared" si="4"/>
        <v>0.16666666666666666</v>
      </c>
      <c r="E93" s="12">
        <v>977.5</v>
      </c>
      <c r="F93" s="4"/>
      <c r="G93" s="11"/>
    </row>
    <row r="94" spans="1:7">
      <c r="A94" t="s">
        <v>90</v>
      </c>
      <c r="B94" s="7">
        <v>114</v>
      </c>
      <c r="C94">
        <v>12</v>
      </c>
      <c r="D94" s="8">
        <f t="shared" si="4"/>
        <v>0.10526315789473684</v>
      </c>
      <c r="E94" s="12">
        <v>15309</v>
      </c>
      <c r="F94" s="4"/>
      <c r="G94" s="11"/>
    </row>
    <row r="95" spans="1:7">
      <c r="A95" t="s">
        <v>91</v>
      </c>
      <c r="B95" s="7">
        <v>8</v>
      </c>
      <c r="C95">
        <v>1</v>
      </c>
      <c r="D95" s="8">
        <f t="shared" si="4"/>
        <v>0.125</v>
      </c>
      <c r="E95" s="12">
        <v>30</v>
      </c>
      <c r="F95" s="4"/>
      <c r="G95" s="11"/>
    </row>
    <row r="96" spans="1:7">
      <c r="A96" t="s">
        <v>92</v>
      </c>
      <c r="B96" s="7">
        <v>1049</v>
      </c>
      <c r="C96">
        <v>85</v>
      </c>
      <c r="D96" s="8">
        <f t="shared" si="4"/>
        <v>8.1029551954242135E-2</v>
      </c>
      <c r="E96" s="12">
        <v>10997</v>
      </c>
      <c r="F96" s="4"/>
      <c r="G96" s="11"/>
    </row>
    <row r="97" spans="1:7">
      <c r="A97" t="s">
        <v>93</v>
      </c>
      <c r="B97" s="7">
        <v>139</v>
      </c>
      <c r="C97">
        <v>18</v>
      </c>
      <c r="D97" s="8">
        <f t="shared" si="4"/>
        <v>0.12949640287769784</v>
      </c>
      <c r="E97" s="12">
        <v>2641</v>
      </c>
      <c r="F97" s="4"/>
      <c r="G97" s="11"/>
    </row>
    <row r="98" spans="1:7">
      <c r="A98" t="s">
        <v>94</v>
      </c>
      <c r="B98" s="7">
        <v>66</v>
      </c>
      <c r="C98">
        <v>12</v>
      </c>
      <c r="D98" s="8">
        <f t="shared" si="4"/>
        <v>0.18181818181818182</v>
      </c>
      <c r="E98" s="12">
        <v>1947.5</v>
      </c>
      <c r="F98" s="4"/>
      <c r="G98" s="11"/>
    </row>
    <row r="99" spans="1:7">
      <c r="A99" t="s">
        <v>95</v>
      </c>
      <c r="B99" s="7">
        <v>40</v>
      </c>
      <c r="C99">
        <v>10</v>
      </c>
      <c r="D99" s="8">
        <f t="shared" si="4"/>
        <v>0.25</v>
      </c>
      <c r="E99" s="12">
        <v>3810</v>
      </c>
      <c r="F99" s="4"/>
      <c r="G99" s="11"/>
    </row>
    <row r="100" spans="1:7">
      <c r="A100" t="s">
        <v>96</v>
      </c>
      <c r="B100" s="7">
        <v>516</v>
      </c>
      <c r="C100">
        <v>37</v>
      </c>
      <c r="D100" s="8">
        <f t="shared" si="4"/>
        <v>7.170542635658915E-2</v>
      </c>
      <c r="E100" s="12">
        <v>17757</v>
      </c>
      <c r="F100" s="4"/>
      <c r="G100" s="11"/>
    </row>
    <row r="101" spans="1:7">
      <c r="A101" t="s">
        <v>97</v>
      </c>
      <c r="B101" s="7">
        <v>60</v>
      </c>
      <c r="C101">
        <v>6</v>
      </c>
      <c r="D101" s="8">
        <f t="shared" si="4"/>
        <v>0.1</v>
      </c>
      <c r="E101" s="12">
        <v>2320</v>
      </c>
      <c r="F101" s="4"/>
      <c r="G101" s="11"/>
    </row>
    <row r="102" spans="1:7">
      <c r="A102" t="s">
        <v>98</v>
      </c>
      <c r="B102" s="7">
        <v>547</v>
      </c>
      <c r="C102">
        <v>40</v>
      </c>
      <c r="D102" s="8">
        <f t="shared" si="4"/>
        <v>7.3126142595978064E-2</v>
      </c>
      <c r="E102" s="12">
        <v>5422</v>
      </c>
      <c r="F102" s="4"/>
      <c r="G102" s="11"/>
    </row>
    <row r="103" spans="1:7">
      <c r="A103" t="s">
        <v>99</v>
      </c>
      <c r="B103" s="7">
        <v>644</v>
      </c>
      <c r="C103">
        <v>15</v>
      </c>
      <c r="D103" s="8">
        <f t="shared" si="4"/>
        <v>2.3291925465838508E-2</v>
      </c>
      <c r="E103" s="12">
        <v>4860</v>
      </c>
      <c r="F103" s="4"/>
      <c r="G103" s="11"/>
    </row>
    <row r="104" spans="1:7">
      <c r="A104" t="s">
        <v>100</v>
      </c>
      <c r="B104" s="7">
        <v>6</v>
      </c>
      <c r="C104">
        <v>1</v>
      </c>
      <c r="D104" s="8">
        <f t="shared" si="4"/>
        <v>0.16666666666666666</v>
      </c>
      <c r="E104" s="12">
        <v>575</v>
      </c>
      <c r="F104" s="4"/>
      <c r="G104" s="11"/>
    </row>
    <row r="105" spans="1:7">
      <c r="A105" t="s">
        <v>101</v>
      </c>
      <c r="B105" s="7">
        <v>10</v>
      </c>
      <c r="C105">
        <v>2</v>
      </c>
      <c r="D105" s="8">
        <f t="shared" si="4"/>
        <v>0.2</v>
      </c>
      <c r="E105" s="12">
        <v>383.5</v>
      </c>
      <c r="F105" s="4"/>
      <c r="G105" s="11"/>
    </row>
    <row r="106" spans="1:7">
      <c r="A106" t="s">
        <v>102</v>
      </c>
      <c r="B106" s="7">
        <v>7351</v>
      </c>
      <c r="C106">
        <v>514</v>
      </c>
      <c r="D106" s="8">
        <f t="shared" si="4"/>
        <v>6.9922459529315736E-2</v>
      </c>
      <c r="E106" s="12">
        <v>135029.07</v>
      </c>
      <c r="F106" s="4"/>
      <c r="G106" s="11"/>
    </row>
    <row r="107" spans="1:7">
      <c r="A107" t="s">
        <v>103</v>
      </c>
      <c r="B107" s="7">
        <v>29995</v>
      </c>
      <c r="C107">
        <v>3382</v>
      </c>
      <c r="D107" s="8">
        <f t="shared" si="4"/>
        <v>0.1127521253542257</v>
      </c>
      <c r="E107" s="12">
        <v>1634373.23</v>
      </c>
      <c r="F107" s="4"/>
      <c r="G107" s="11"/>
    </row>
    <row r="108" spans="1:7">
      <c r="A108" t="s">
        <v>104</v>
      </c>
      <c r="B108" s="7">
        <v>135</v>
      </c>
      <c r="C108">
        <v>31</v>
      </c>
      <c r="D108" s="8">
        <f t="shared" si="4"/>
        <v>0.22962962962962963</v>
      </c>
      <c r="E108" s="12">
        <v>6174</v>
      </c>
      <c r="F108" s="4"/>
      <c r="G108" s="11"/>
    </row>
    <row r="109" spans="1:7">
      <c r="A109" t="s">
        <v>105</v>
      </c>
      <c r="B109" s="7">
        <v>910</v>
      </c>
      <c r="C109">
        <v>183</v>
      </c>
      <c r="D109" s="8">
        <f t="shared" si="4"/>
        <v>0.20109890109890111</v>
      </c>
      <c r="E109" s="12">
        <v>25467.06</v>
      </c>
      <c r="F109" s="4"/>
      <c r="G109" s="11"/>
    </row>
    <row r="110" spans="1:7">
      <c r="A110" t="s">
        <v>106</v>
      </c>
      <c r="B110" s="7">
        <v>318</v>
      </c>
      <c r="C110">
        <v>13</v>
      </c>
      <c r="D110" s="8">
        <f t="shared" si="4"/>
        <v>4.0880503144654086E-2</v>
      </c>
      <c r="E110" s="12">
        <v>490.75</v>
      </c>
      <c r="F110" s="4"/>
      <c r="G110" s="11"/>
    </row>
    <row r="111" spans="1:7">
      <c r="A111" t="s">
        <v>107</v>
      </c>
      <c r="B111" s="7">
        <v>22</v>
      </c>
      <c r="C111">
        <v>1</v>
      </c>
      <c r="D111" s="8">
        <f t="shared" si="4"/>
        <v>4.5454545454545456E-2</v>
      </c>
      <c r="E111" s="12">
        <v>75</v>
      </c>
      <c r="F111" s="4"/>
      <c r="G111" s="11"/>
    </row>
    <row r="112" spans="1:7">
      <c r="A112" t="s">
        <v>108</v>
      </c>
      <c r="B112" s="7">
        <v>22</v>
      </c>
      <c r="C112">
        <v>4</v>
      </c>
      <c r="D112" s="8">
        <f t="shared" si="4"/>
        <v>0.18181818181818182</v>
      </c>
      <c r="E112" s="12">
        <v>1322.5</v>
      </c>
      <c r="F112" s="4"/>
      <c r="G112" s="11"/>
    </row>
    <row r="113" spans="1:7">
      <c r="A113" t="s">
        <v>109</v>
      </c>
      <c r="B113" s="7">
        <v>30</v>
      </c>
      <c r="C113">
        <v>3</v>
      </c>
      <c r="D113" s="8">
        <f t="shared" si="4"/>
        <v>0.1</v>
      </c>
      <c r="E113" s="12">
        <v>517.5</v>
      </c>
      <c r="F113" s="4"/>
      <c r="G113" s="11"/>
    </row>
    <row r="114" spans="1:7">
      <c r="A114" t="s">
        <v>110</v>
      </c>
      <c r="B114" s="7">
        <v>105</v>
      </c>
      <c r="C114">
        <v>11</v>
      </c>
      <c r="D114" s="8">
        <f t="shared" si="4"/>
        <v>0.10476190476190476</v>
      </c>
      <c r="E114" s="12">
        <v>1228.5</v>
      </c>
      <c r="F114" s="4"/>
      <c r="G114" s="11"/>
    </row>
    <row r="115" spans="1:7">
      <c r="A115" t="s">
        <v>111</v>
      </c>
      <c r="B115" s="7">
        <v>96</v>
      </c>
      <c r="C115">
        <v>25</v>
      </c>
      <c r="D115" s="8">
        <f t="shared" si="4"/>
        <v>0.26041666666666669</v>
      </c>
      <c r="E115" s="12">
        <v>5248.5</v>
      </c>
      <c r="F115" s="4"/>
      <c r="G115" s="11"/>
    </row>
    <row r="116" spans="1:7">
      <c r="A116" t="s">
        <v>112</v>
      </c>
      <c r="B116" s="7">
        <v>53</v>
      </c>
      <c r="C116">
        <v>7</v>
      </c>
      <c r="D116" s="8">
        <f t="shared" si="4"/>
        <v>0.13207547169811321</v>
      </c>
      <c r="E116" s="12">
        <v>916.66</v>
      </c>
      <c r="F116" s="4"/>
      <c r="G116" s="11"/>
    </row>
    <row r="117" spans="1:7">
      <c r="A117" t="s">
        <v>113</v>
      </c>
      <c r="B117" s="7">
        <v>78</v>
      </c>
      <c r="C117">
        <v>21</v>
      </c>
      <c r="D117" s="8">
        <f t="shared" si="4"/>
        <v>0.26923076923076922</v>
      </c>
      <c r="E117" s="12">
        <v>9987.35</v>
      </c>
      <c r="F117" s="4"/>
      <c r="G117" s="11"/>
    </row>
    <row r="118" spans="1:7">
      <c r="A118" t="s">
        <v>114</v>
      </c>
      <c r="B118" s="7">
        <v>2139</v>
      </c>
      <c r="C118">
        <v>184</v>
      </c>
      <c r="D118" s="8">
        <f t="shared" si="4"/>
        <v>8.6021505376344093E-2</v>
      </c>
      <c r="E118" s="12">
        <v>25139.89</v>
      </c>
      <c r="F118" s="4"/>
      <c r="G118" s="11"/>
    </row>
    <row r="119" spans="1:7">
      <c r="A119" t="s">
        <v>115</v>
      </c>
      <c r="B119" s="9"/>
      <c r="C119">
        <v>1</v>
      </c>
      <c r="E119" s="12">
        <v>105</v>
      </c>
      <c r="F119" s="4"/>
      <c r="G119" s="11"/>
    </row>
    <row r="120" spans="1:7">
      <c r="A120" t="s">
        <v>116</v>
      </c>
      <c r="B120" s="7">
        <v>7630</v>
      </c>
      <c r="C120">
        <v>150</v>
      </c>
      <c r="D120" s="8">
        <f t="shared" ref="D120:D129" si="5">C120/B120</f>
        <v>1.9659239842726082E-2</v>
      </c>
      <c r="E120" s="12">
        <v>35414.410000000003</v>
      </c>
      <c r="F120" s="4"/>
      <c r="G120" s="11"/>
    </row>
    <row r="121" spans="1:7">
      <c r="A121" s="18" t="s">
        <v>117</v>
      </c>
      <c r="B121" s="7">
        <v>134</v>
      </c>
      <c r="C121">
        <v>19</v>
      </c>
      <c r="D121" s="8">
        <f t="shared" si="5"/>
        <v>0.1417910447761194</v>
      </c>
      <c r="E121" s="12">
        <v>6583</v>
      </c>
      <c r="F121" s="4"/>
      <c r="G121" s="11"/>
    </row>
    <row r="122" spans="1:7">
      <c r="A122" t="s">
        <v>118</v>
      </c>
      <c r="B122" s="7">
        <v>27</v>
      </c>
      <c r="C122">
        <v>11</v>
      </c>
      <c r="D122" s="8">
        <f t="shared" si="5"/>
        <v>0.40740740740740738</v>
      </c>
      <c r="E122" s="12">
        <v>3416</v>
      </c>
      <c r="F122" s="4"/>
      <c r="G122" s="11"/>
    </row>
    <row r="123" spans="1:7">
      <c r="A123" t="s">
        <v>119</v>
      </c>
      <c r="B123" s="7">
        <v>128</v>
      </c>
      <c r="C123">
        <v>40</v>
      </c>
      <c r="D123" s="8">
        <f t="shared" si="5"/>
        <v>0.3125</v>
      </c>
      <c r="E123" s="12">
        <v>14309.12</v>
      </c>
      <c r="F123" s="4"/>
      <c r="G123" s="11"/>
    </row>
    <row r="124" spans="1:7">
      <c r="A124" s="18" t="s">
        <v>120</v>
      </c>
      <c r="B124" s="7">
        <v>295</v>
      </c>
      <c r="C124">
        <v>26</v>
      </c>
      <c r="D124" s="8">
        <f t="shared" si="5"/>
        <v>8.8135593220338981E-2</v>
      </c>
      <c r="E124" s="12">
        <v>6802</v>
      </c>
      <c r="F124" s="4"/>
      <c r="G124" s="11"/>
    </row>
    <row r="125" spans="1:7">
      <c r="A125" t="s">
        <v>121</v>
      </c>
      <c r="B125" s="7">
        <v>313</v>
      </c>
      <c r="C125">
        <v>2</v>
      </c>
      <c r="D125" s="8">
        <f t="shared" si="5"/>
        <v>6.3897763578274758E-3</v>
      </c>
      <c r="E125" s="12">
        <v>22.5</v>
      </c>
      <c r="F125" s="4"/>
      <c r="G125" s="11"/>
    </row>
    <row r="126" spans="1:7">
      <c r="A126" t="s">
        <v>122</v>
      </c>
      <c r="B126" s="7">
        <v>1683</v>
      </c>
      <c r="C126">
        <v>109</v>
      </c>
      <c r="D126" s="8">
        <f t="shared" si="5"/>
        <v>6.4765300059417705E-2</v>
      </c>
      <c r="E126" s="12">
        <v>40368.5</v>
      </c>
      <c r="F126" s="4"/>
      <c r="G126" s="11"/>
    </row>
    <row r="127" spans="1:7">
      <c r="A127" t="s">
        <v>123</v>
      </c>
      <c r="B127" s="7">
        <v>457</v>
      </c>
      <c r="C127">
        <v>98</v>
      </c>
      <c r="D127" s="8">
        <f t="shared" si="5"/>
        <v>0.21444201312910285</v>
      </c>
      <c r="E127" s="12">
        <v>9362.74</v>
      </c>
      <c r="F127" s="4"/>
      <c r="G127" s="11"/>
    </row>
    <row r="128" spans="1:7">
      <c r="A128" t="s">
        <v>124</v>
      </c>
      <c r="B128" s="7">
        <v>33</v>
      </c>
      <c r="C128">
        <v>12</v>
      </c>
      <c r="D128" s="8">
        <f t="shared" si="5"/>
        <v>0.36363636363636365</v>
      </c>
      <c r="E128" s="12">
        <v>2579</v>
      </c>
    </row>
    <row r="129" spans="1:5">
      <c r="A129" t="s">
        <v>125</v>
      </c>
      <c r="B129" s="7">
        <v>493</v>
      </c>
      <c r="C129">
        <v>12</v>
      </c>
      <c r="D129" s="8">
        <f t="shared" si="5"/>
        <v>2.434077079107505E-2</v>
      </c>
      <c r="E129" s="12">
        <v>1868</v>
      </c>
    </row>
    <row r="130" spans="1:5">
      <c r="C130"/>
      <c r="D130" s="8" t="s">
        <v>131</v>
      </c>
      <c r="E130" s="12">
        <f>SUM(E2:E129)</f>
        <v>4232474.66</v>
      </c>
    </row>
    <row r="131" spans="1:5">
      <c r="C131"/>
      <c r="E131" s="12"/>
    </row>
  </sheetData>
  <autoFilter ref="A1:G130" xr:uid="{E1111572-69F8-4972-BB8E-7BABC4A0427F}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2" sqref="A2"/>
    </sheetView>
  </sheetViews>
  <sheetFormatPr defaultRowHeight="15"/>
  <cols>
    <col min="1" max="1" width="14.5703125" customWidth="1"/>
  </cols>
  <sheetData>
    <row r="1" spans="1:1" ht="53.45" customHeight="1">
      <c r="A1" s="5" t="s">
        <v>127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SQL</vt:lpstr>
    </vt:vector>
  </TitlesOfParts>
  <Company>OSOS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McMeel, Josh</dc:creator>
  <cp:lastModifiedBy>Lane, Robert</cp:lastModifiedBy>
  <cp:lastPrinted>2022-10-28T21:43:05Z</cp:lastPrinted>
  <dcterms:created xsi:type="dcterms:W3CDTF">2021-10-13T21:59:45Z</dcterms:created>
  <dcterms:modified xsi:type="dcterms:W3CDTF">2024-01-19T19:34:10Z</dcterms:modified>
</cp:coreProperties>
</file>